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FETO1S117\Services\FVE\PRH\70 Service\Commun PRH\Coronavirus\"/>
    </mc:Choice>
  </mc:AlternateContent>
  <xr:revisionPtr revIDLastSave="0" documentId="8_{72743F40-A4B8-4932-9DC0-467DACD15A58}" xr6:coauthVersionLast="41" xr6:coauthVersionMax="41" xr10:uidLastSave="{00000000-0000-0000-0000-000000000000}"/>
  <bookViews>
    <workbookView xWindow="1980" yWindow="780" windowWidth="21600" windowHeight="11385" activeTab="1" xr2:uid="{AC2A6A09-511A-4711-AAF5-17B67E52168F}"/>
  </bookViews>
  <sheets>
    <sheet name="Informations" sheetId="3" r:id="rId1"/>
    <sheet name="Mensuels" sheetId="1" r:id="rId2"/>
    <sheet name="Horaire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1" i="1" l="1"/>
  <c r="F4" i="2" l="1"/>
  <c r="D4" i="2"/>
  <c r="G4" i="2" s="1"/>
  <c r="D3" i="2"/>
  <c r="G3" i="2" s="1"/>
  <c r="C27" i="1"/>
  <c r="F27" i="1" s="1"/>
  <c r="C5" i="1"/>
  <c r="E21" i="1"/>
  <c r="G21" i="1" s="1"/>
  <c r="A15" i="1"/>
  <c r="C15" i="1" s="1"/>
  <c r="H15" i="1" s="1"/>
  <c r="J15" i="1" s="1"/>
  <c r="C14" i="1"/>
  <c r="E14" i="1" s="1"/>
  <c r="H14" i="1" s="1"/>
  <c r="J14" i="1" s="1"/>
</calcChain>
</file>

<file path=xl/sharedStrings.xml><?xml version="1.0" encoding="utf-8"?>
<sst xmlns="http://schemas.openxmlformats.org/spreadsheetml/2006/main" count="55" uniqueCount="47">
  <si>
    <t>Salaire mensuel de base</t>
  </si>
  <si>
    <t>Salaire journalier</t>
  </si>
  <si>
    <t>Nbre de jours chômés</t>
  </si>
  <si>
    <t>Tarif horaire</t>
  </si>
  <si>
    <t>Nbre heures mensuelles selon CCT</t>
  </si>
  <si>
    <t>Salaire horaire</t>
  </si>
  <si>
    <t>Période chômées à 100%</t>
  </si>
  <si>
    <t>Taux de réduction</t>
  </si>
  <si>
    <t>Nbre heures chômées</t>
  </si>
  <si>
    <t>Période chômée à 100% en CHF</t>
  </si>
  <si>
    <t>Nombre d'heure selon CCT</t>
  </si>
  <si>
    <t>Mensuel</t>
  </si>
  <si>
    <t>Journalier</t>
  </si>
  <si>
    <t>CCT Métal Vaud CM</t>
  </si>
  <si>
    <t>CCT SOR</t>
  </si>
  <si>
    <t>CN GO</t>
  </si>
  <si>
    <t>Horaire</t>
  </si>
  <si>
    <t>Salaire horaire de base</t>
  </si>
  <si>
    <t>Période chômées 100%en CHF</t>
  </si>
  <si>
    <t>Salaire horaire à 20%</t>
  </si>
  <si>
    <t>Période chômées 100% en CHF</t>
  </si>
  <si>
    <t>Solution</t>
  </si>
  <si>
    <t>Mensuel constant géré en heure (nbre d'heures fixes sous l'élément 1030 - Salaire horaire)</t>
  </si>
  <si>
    <t>A reporter dans les variables mensuelles</t>
  </si>
  <si>
    <t>Chiffre à compléter par vos soins</t>
  </si>
  <si>
    <t>Nbre heures par jour selon CCT</t>
  </si>
  <si>
    <t>Comment calculer les montants à annoncer dans les variables salaires</t>
  </si>
  <si>
    <t>Les montants inscrits dans les cases jaunes sont à titre d'exemple. Remplacez les par vos propres données.</t>
  </si>
  <si>
    <t xml:space="preserve">Montant à noter dans les éléments :
1017 - Réduction de salaire 
1075 - RHT complément 20% </t>
  </si>
  <si>
    <t>Calcul avec le détail des heures</t>
  </si>
  <si>
    <t>- Sous réserve du préavis positif du Canton</t>
  </si>
  <si>
    <t>- Le calcul pour trouver les 20% pour les fiches salaires de vos salariés se fait de la même manière que le chômage intempérie</t>
  </si>
  <si>
    <t>- Pour les jours/heures chômés, l'employé reçoit le 80% de son salaire mais les charges sociales sont payées sur l'entier du salaire</t>
  </si>
  <si>
    <t>https://fve.ch/a-propos/info-coronavirus/rht</t>
  </si>
  <si>
    <t>FAQ de l'état de Vaud:</t>
  </si>
  <si>
    <t>https://www.vd.ch/toutes-les-actualites/hotline-et-informations-sur-le-coronavirus/coronavirus-informations-pour-les-entreprises-vaudoises/</t>
  </si>
  <si>
    <t>http://www.vd.ch/coronavirus</t>
  </si>
  <si>
    <r>
      <t xml:space="preserve">Heures chômées effectives à noter sous les éléments :
</t>
    </r>
    <r>
      <rPr>
        <sz val="10"/>
        <color rgb="FFFF0000"/>
        <rFont val="Arial"/>
        <family val="2"/>
      </rPr>
      <t xml:space="preserve">1030 - Salaire horaire 
(en nég. à déduire)
</t>
    </r>
    <r>
      <rPr>
        <sz val="10"/>
        <color theme="1"/>
        <rFont val="Arial"/>
        <family val="2"/>
      </rPr>
      <t>1071 - RHT heures chômées</t>
    </r>
  </si>
  <si>
    <t xml:space="preserve">Montant à noter dans l'élément :
1075 - RHT complément 20% </t>
  </si>
  <si>
    <t>Nbre heures chômées effectives à noter sous l'élément :
1071 - RHT heures chômées</t>
  </si>
  <si>
    <t xml:space="preserve">Montant à noter dans les éléments :
1075 - RHT complément 20% </t>
  </si>
  <si>
    <t>Mensuel possibilité 1: sur la base de 21.75 (nombre de jours ouvrables moyen par mois)</t>
  </si>
  <si>
    <t>Nbre jours ouvrables moyen par mois</t>
  </si>
  <si>
    <t>Mensuel possibilité 2: sur la base du nombre d'heures mensuel moyen selon convention. Pour le personnel administratif selon contrat ou règlement d'entreprise</t>
  </si>
  <si>
    <t xml:space="preserve">« Les indications contenues dans le présent fichier édité par le service Prestations Ressources humaines ne constituent qu’une aide au calcul délivrée à bien plaire et à titre </t>
  </si>
  <si>
    <t>ou des entités dans lesquelles elle a des participations ou prend part à leur gestion. »</t>
  </si>
  <si>
    <t xml:space="preserve">gratuit et doivent être considérées comme des actes de pure complaisance, si bien qu’elles ne sauraient engager la responsabilité de la Fédération vaudoise des entrepreneurs (FVE)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</si>
</sst>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"/>
    <numFmt numFmtId="165" formatCode="0.0000%"/>
  </numFmts>
  <fonts count="7" x14ac:knownFonts="1"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20"/>
      <color theme="1"/>
      <name val="Arial"/>
      <family val="2"/>
    </font>
    <font>
      <i/>
      <sz val="10"/>
      <color theme="1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1" tint="0.2499465926084170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 style="medium">
        <color theme="8"/>
      </bottom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4" tint="-0.24994659260841701"/>
      </left>
      <right/>
      <top/>
      <bottom style="thin">
        <color theme="4" tint="-0.24994659260841701"/>
      </bottom>
      <diagonal/>
    </border>
    <border>
      <left/>
      <right/>
      <top/>
      <bottom style="thin">
        <color theme="4" tint="-0.24994659260841701"/>
      </bottom>
      <diagonal/>
    </border>
    <border>
      <left/>
      <right style="thin">
        <color theme="4" tint="-0.24994659260841701"/>
      </right>
      <top/>
      <bottom style="thin">
        <color theme="4" tint="-0.2499465926084170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75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/>
    <xf numFmtId="164" fontId="0" fillId="0" borderId="0" xfId="0" applyNumberFormat="1" applyAlignment="1">
      <alignment wrapText="1"/>
    </xf>
    <xf numFmtId="164" fontId="2" fillId="0" borderId="0" xfId="0" applyNumberFormat="1" applyFont="1"/>
    <xf numFmtId="4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4" fontId="0" fillId="0" borderId="0" xfId="0" applyNumberFormat="1" applyAlignment="1">
      <alignment horizontal="right"/>
    </xf>
    <xf numFmtId="164" fontId="0" fillId="2" borderId="0" xfId="0" applyNumberFormat="1" applyFill="1"/>
    <xf numFmtId="164" fontId="0" fillId="0" borderId="0" xfId="0" applyNumberFormat="1" applyAlignment="1">
      <alignment horizontal="left" wrapText="1"/>
    </xf>
    <xf numFmtId="164" fontId="2" fillId="0" borderId="1" xfId="0" applyNumberFormat="1" applyFont="1" applyBorder="1" applyAlignment="1">
      <alignment wrapText="1"/>
    </xf>
    <xf numFmtId="164" fontId="0" fillId="3" borderId="0" xfId="0" applyNumberFormat="1" applyFill="1"/>
    <xf numFmtId="164" fontId="0" fillId="4" borderId="0" xfId="0" applyNumberFormat="1" applyFill="1" applyAlignment="1">
      <alignment wrapText="1"/>
    </xf>
    <xf numFmtId="164" fontId="0" fillId="4" borderId="0" xfId="0" applyNumberFormat="1" applyFill="1" applyAlignment="1">
      <alignment horizontal="left" wrapText="1"/>
    </xf>
    <xf numFmtId="10" fontId="0" fillId="0" borderId="0" xfId="0" applyNumberFormat="1"/>
    <xf numFmtId="164" fontId="0" fillId="4" borderId="0" xfId="0" applyNumberFormat="1" applyFill="1"/>
    <xf numFmtId="164" fontId="0" fillId="0" borderId="0" xfId="0" applyNumberFormat="1" applyFill="1"/>
    <xf numFmtId="0" fontId="0" fillId="0" borderId="3" xfId="0" applyBorder="1"/>
    <xf numFmtId="0" fontId="0" fillId="0" borderId="0" xfId="0" applyBorder="1"/>
    <xf numFmtId="0" fontId="0" fillId="0" borderId="4" xfId="0" applyBorder="1"/>
    <xf numFmtId="0" fontId="0" fillId="0" borderId="3" xfId="0" applyBorder="1" applyAlignment="1">
      <alignment wrapText="1"/>
    </xf>
    <xf numFmtId="0" fontId="0" fillId="0" borderId="0" xfId="0" applyBorder="1" applyAlignment="1">
      <alignment wrapText="1"/>
    </xf>
    <xf numFmtId="164" fontId="0" fillId="3" borderId="3" xfId="0" applyNumberFormat="1" applyFill="1" applyBorder="1"/>
    <xf numFmtId="164" fontId="0" fillId="0" borderId="0" xfId="0" applyNumberFormat="1" applyBorder="1"/>
    <xf numFmtId="164" fontId="0" fillId="3" borderId="0" xfId="0" applyNumberFormat="1" applyFill="1" applyBorder="1"/>
    <xf numFmtId="164" fontId="0" fillId="2" borderId="0" xfId="0" applyNumberFormat="1" applyFill="1" applyBorder="1"/>
    <xf numFmtId="165" fontId="0" fillId="0" borderId="0" xfId="0" applyNumberFormat="1" applyBorder="1"/>
    <xf numFmtId="4" fontId="2" fillId="4" borderId="4" xfId="0" applyNumberFormat="1" applyFont="1" applyFill="1" applyBorder="1"/>
    <xf numFmtId="164" fontId="0" fillId="0" borderId="5" xfId="0" applyNumberFormat="1" applyBorder="1"/>
    <xf numFmtId="164" fontId="0" fillId="0" borderId="6" xfId="0" applyNumberFormat="1" applyBorder="1"/>
    <xf numFmtId="164" fontId="0" fillId="0" borderId="7" xfId="0" applyNumberFormat="1" applyBorder="1"/>
    <xf numFmtId="4" fontId="0" fillId="0" borderId="0" xfId="0" applyNumberFormat="1" applyAlignment="1"/>
    <xf numFmtId="164" fontId="0" fillId="0" borderId="3" xfId="0" applyNumberFormat="1" applyBorder="1" applyAlignment="1">
      <alignment wrapText="1"/>
    </xf>
    <xf numFmtId="164" fontId="0" fillId="0" borderId="0" xfId="0" applyNumberFormat="1" applyBorder="1" applyAlignment="1">
      <alignment wrapText="1"/>
    </xf>
    <xf numFmtId="164" fontId="0" fillId="4" borderId="4" xfId="0" applyNumberFormat="1" applyFill="1" applyBorder="1" applyAlignment="1">
      <alignment horizontal="left" wrapText="1"/>
    </xf>
    <xf numFmtId="4" fontId="0" fillId="4" borderId="4" xfId="0" applyNumberFormat="1" applyFill="1" applyBorder="1" applyAlignment="1">
      <alignment horizontal="right"/>
    </xf>
    <xf numFmtId="4" fontId="0" fillId="0" borderId="7" xfId="0" applyNumberFormat="1" applyBorder="1" applyAlignment="1"/>
    <xf numFmtId="0" fontId="0" fillId="0" borderId="0" xfId="0" applyAlignment="1">
      <alignment horizontal="left"/>
    </xf>
    <xf numFmtId="3" fontId="0" fillId="0" borderId="2" xfId="0" applyNumberFormat="1" applyFont="1" applyFill="1" applyBorder="1" applyAlignment="1">
      <alignment horizontal="center"/>
    </xf>
    <xf numFmtId="164" fontId="0" fillId="4" borderId="4" xfId="0" applyNumberFormat="1" applyFill="1" applyBorder="1" applyAlignment="1">
      <alignment wrapText="1"/>
    </xf>
    <xf numFmtId="164" fontId="0" fillId="4" borderId="0" xfId="0" applyNumberFormat="1" applyFill="1" applyBorder="1" applyAlignment="1">
      <alignment wrapText="1"/>
    </xf>
    <xf numFmtId="10" fontId="0" fillId="0" borderId="0" xfId="0" applyNumberFormat="1" applyBorder="1"/>
    <xf numFmtId="164" fontId="0" fillId="4" borderId="4" xfId="0" applyNumberFormat="1" applyFill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4" borderId="0" xfId="0" applyFill="1"/>
    <xf numFmtId="0" fontId="0" fillId="3" borderId="0" xfId="0" applyFill="1"/>
    <xf numFmtId="164" fontId="4" fillId="0" borderId="0" xfId="0" applyNumberFormat="1" applyFont="1"/>
    <xf numFmtId="0" fontId="0" fillId="0" borderId="0" xfId="0" quotePrefix="1"/>
    <xf numFmtId="0" fontId="5" fillId="0" borderId="0" xfId="1"/>
    <xf numFmtId="164" fontId="0" fillId="4" borderId="4" xfId="0" applyNumberFormat="1" applyFill="1" applyBorder="1" applyAlignment="1">
      <alignment horizontal="left" vertical="top" wrapText="1"/>
    </xf>
    <xf numFmtId="0" fontId="6" fillId="6" borderId="14" xfId="0" applyFont="1" applyFill="1" applyBorder="1" applyAlignment="1">
      <alignment vertical="center"/>
    </xf>
    <xf numFmtId="0" fontId="0" fillId="6" borderId="15" xfId="0" applyFill="1" applyBorder="1"/>
    <xf numFmtId="0" fontId="0" fillId="6" borderId="16" xfId="0" applyFill="1" applyBorder="1"/>
    <xf numFmtId="0" fontId="0" fillId="6" borderId="3" xfId="0" applyFill="1" applyBorder="1"/>
    <xf numFmtId="0" fontId="0" fillId="6" borderId="0" xfId="0" applyFill="1" applyBorder="1"/>
    <xf numFmtId="0" fontId="0" fillId="6" borderId="4" xfId="0" applyFill="1" applyBorder="1"/>
    <xf numFmtId="0" fontId="0" fillId="6" borderId="5" xfId="0" applyFill="1" applyBorder="1"/>
    <xf numFmtId="0" fontId="0" fillId="6" borderId="6" xfId="0" applyFill="1" applyBorder="1"/>
    <xf numFmtId="0" fontId="0" fillId="6" borderId="7" xfId="0" applyFill="1" applyBorder="1"/>
    <xf numFmtId="0" fontId="3" fillId="0" borderId="0" xfId="0" applyFont="1" applyAlignment="1">
      <alignment horizontal="left"/>
    </xf>
    <xf numFmtId="0" fontId="2" fillId="5" borderId="11" xfId="0" applyFont="1" applyFill="1" applyBorder="1" applyAlignment="1">
      <alignment horizontal="left"/>
    </xf>
    <xf numFmtId="0" fontId="2" fillId="5" borderId="12" xfId="0" applyFont="1" applyFill="1" applyBorder="1" applyAlignment="1">
      <alignment horizontal="left"/>
    </xf>
    <xf numFmtId="0" fontId="2" fillId="5" borderId="13" xfId="0" applyFont="1" applyFill="1" applyBorder="1" applyAlignment="1">
      <alignment horizontal="left"/>
    </xf>
    <xf numFmtId="164" fontId="2" fillId="5" borderId="11" xfId="0" applyNumberFormat="1" applyFont="1" applyFill="1" applyBorder="1" applyAlignment="1">
      <alignment horizontal="left"/>
    </xf>
    <xf numFmtId="164" fontId="2" fillId="5" borderId="12" xfId="0" applyNumberFormat="1" applyFont="1" applyFill="1" applyBorder="1" applyAlignment="1">
      <alignment horizontal="left"/>
    </xf>
    <xf numFmtId="164" fontId="2" fillId="5" borderId="13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164" fontId="2" fillId="5" borderId="0" xfId="0" applyNumberFormat="1" applyFont="1" applyFill="1" applyBorder="1" applyAlignment="1">
      <alignment horizontal="left"/>
    </xf>
    <xf numFmtId="164" fontId="2" fillId="5" borderId="4" xfId="0" applyNumberFormat="1" applyFont="1" applyFill="1" applyBorder="1" applyAlignment="1">
      <alignment horizontal="left"/>
    </xf>
  </cellXfs>
  <cellStyles count="2">
    <cellStyle name="Lien hypertexte" xfId="1" builtinId="8"/>
    <cellStyle name="Normal" xfId="0" builtinId="0"/>
  </cellStyles>
  <dxfs count="32">
    <dxf>
      <numFmt numFmtId="164" formatCode="#,##0.0000"/>
      <fill>
        <patternFill patternType="solid">
          <fgColor indexed="64"/>
          <bgColor rgb="FFFFFF00"/>
        </patternFill>
      </fill>
    </dxf>
    <dxf>
      <numFmt numFmtId="164" formatCode="#,##0.0000"/>
    </dxf>
    <dxf>
      <numFmt numFmtId="164" formatCode="#,##0.0000"/>
    </dxf>
    <dxf>
      <numFmt numFmtId="164" formatCode="#,##0.0000"/>
      <fill>
        <patternFill patternType="solid">
          <fgColor indexed="64"/>
          <bgColor theme="9" tint="0.59999389629810485"/>
        </patternFill>
      </fill>
    </dxf>
    <dxf>
      <numFmt numFmtId="164" formatCode="#,##0.0000"/>
      <fill>
        <patternFill patternType="solid">
          <fgColor indexed="64"/>
          <bgColor theme="1" tint="0.24994659260841701"/>
        </patternFill>
      </fill>
    </dxf>
    <dxf>
      <numFmt numFmtId="14" formatCode="0.00%"/>
    </dxf>
    <dxf>
      <numFmt numFmtId="164" formatCode="#,##0.0000"/>
    </dxf>
    <dxf>
      <numFmt numFmtId="164" formatCode="#,##0.0000"/>
      <fill>
        <patternFill patternType="solid">
          <fgColor indexed="64"/>
          <bgColor rgb="FFFFFF00"/>
        </patternFill>
      </fill>
    </dxf>
    <dxf>
      <numFmt numFmtId="164" formatCode="#,##0.0000"/>
      <fill>
        <patternFill patternType="solid">
          <fgColor indexed="64"/>
          <bgColor rgb="FFFFFF00"/>
        </patternFill>
      </fill>
    </dxf>
    <dxf>
      <numFmt numFmtId="164" formatCode="#,##0.0000"/>
      <alignment horizontal="general" vertical="bottom" textRotation="0" wrapText="1" indent="0" justifyLastLine="0" shrinkToFit="0" readingOrder="0"/>
    </dxf>
    <dxf>
      <numFmt numFmtId="164" formatCode="#,##0.0000"/>
      <fill>
        <patternFill patternType="solid">
          <fgColor indexed="64"/>
          <bgColor theme="9" tint="0.59999389629810485"/>
        </patternFill>
      </fill>
    </dxf>
    <dxf>
      <numFmt numFmtId="164" formatCode="#,##0.0000"/>
      <fill>
        <patternFill patternType="solid">
          <fgColor indexed="64"/>
          <bgColor theme="1" tint="0.24994659260841701"/>
        </patternFill>
      </fill>
    </dxf>
    <dxf>
      <numFmt numFmtId="14" formatCode="0.00%"/>
    </dxf>
    <dxf>
      <numFmt numFmtId="164" formatCode="#,##0.0000"/>
    </dxf>
    <dxf>
      <numFmt numFmtId="164" formatCode="#,##0.0000"/>
      <fill>
        <patternFill patternType="solid">
          <fgColor indexed="64"/>
          <bgColor rgb="FFFFFF00"/>
        </patternFill>
      </fill>
    </dxf>
    <dxf>
      <numFmt numFmtId="164" formatCode="#,##0.0000"/>
      <fill>
        <patternFill patternType="solid">
          <fgColor indexed="64"/>
          <bgColor rgb="FFFFFF00"/>
        </patternFill>
      </fill>
    </dxf>
    <dxf>
      <numFmt numFmtId="164" formatCode="#,##0.0000"/>
      <alignment horizontal="general" vertical="bottom" textRotation="0" wrapText="1" indent="0" justifyLastLine="0" shrinkToFit="0" readingOrder="0"/>
    </dxf>
    <dxf>
      <numFmt numFmtId="4" formatCode="#,##0.00"/>
      <fill>
        <patternFill patternType="solid">
          <fgColor indexed="64"/>
          <bgColor theme="9" tint="0.59999389629810485"/>
        </patternFill>
      </fill>
      <alignment horizontal="right" vertical="bottom" textRotation="0" wrapText="0" indent="0" justifyLastLine="0" shrinkToFit="0" readingOrder="0"/>
    </dxf>
    <dxf>
      <numFmt numFmtId="165" formatCode="0.0000%"/>
    </dxf>
    <dxf>
      <numFmt numFmtId="164" formatCode="#,##0.0000"/>
      <fill>
        <patternFill patternType="solid">
          <fgColor indexed="64"/>
          <bgColor rgb="FFFFFF00"/>
        </patternFill>
      </fill>
    </dxf>
    <dxf>
      <numFmt numFmtId="164" formatCode="#,##0.0000"/>
      <fill>
        <patternFill patternType="solid">
          <fgColor indexed="64"/>
          <bgColor rgb="FFFFFF00"/>
        </patternFill>
      </fill>
    </dxf>
    <dxf>
      <numFmt numFmtId="164" formatCode="#,##0.0000"/>
      <alignment horizontal="general" vertical="bottom" textRotation="0" wrapText="1" indent="0" justifyLastLine="0" shrinkToFit="0" readingOrder="0"/>
    </dxf>
    <dxf>
      <numFmt numFmtId="4" formatCode="#,##0.00"/>
      <alignment horizontal="center" vertical="bottom" textRotation="0" wrapText="0" indent="0" justifyLastLine="0" shrinkToFit="0" readingOrder="0"/>
    </dxf>
    <dxf>
      <numFmt numFmtId="4" formatCode="#,##0.00"/>
      <alignment horizontal="center" vertical="bottom" textRotation="0" wrapText="0" indent="0" justifyLastLine="0" shrinkToFit="0" readingOrder="0"/>
    </dxf>
    <dxf>
      <numFmt numFmtId="164" formatCode="#,##0.0000"/>
    </dxf>
    <dxf>
      <font>
        <b/>
      </font>
      <numFmt numFmtId="4" formatCode="#,##0.00"/>
      <fill>
        <patternFill patternType="solid">
          <fgColor indexed="64"/>
          <bgColor theme="9" tint="0.59999389629810485"/>
        </patternFill>
      </fill>
    </dxf>
    <dxf>
      <numFmt numFmtId="165" formatCode="0.0000%"/>
    </dxf>
    <dxf>
      <numFmt numFmtId="164" formatCode="#,##0.0000"/>
    </dxf>
    <dxf>
      <numFmt numFmtId="164" formatCode="#,##0.0000"/>
    </dxf>
    <dxf>
      <numFmt numFmtId="164" formatCode="#,##0.0000"/>
    </dxf>
    <dxf>
      <numFmt numFmtId="164" formatCode="#,##0.0000"/>
      <fill>
        <patternFill patternType="solid">
          <fgColor indexed="64"/>
          <bgColor rgb="FFFFFF00"/>
        </patternFill>
      </fill>
    </dxf>
    <dxf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ECBCE9C-1B11-417E-9C06-303662737567}" name="Tableau1" displayName="Tableau1" ref="A13:J15" totalsRowShown="0" headerRowDxfId="31">
  <tableColumns count="10">
    <tableColumn id="1" xr3:uid="{FC666E3B-8ABF-4790-943C-1989A07ED84A}" name="Salaire mensuel de base" dataDxfId="30">
      <calculatedColumnFormula>A13</calculatedColumnFormula>
    </tableColumn>
    <tableColumn id="2" xr3:uid="{03C5B2A2-F973-48D5-9641-962005300CA8}" name="Nbre jours ouvrables moyen par mois" dataDxfId="29"/>
    <tableColumn id="3" xr3:uid="{08DC6B2F-AA6C-48BB-A0BD-CBEFE2196C36}" name="Salaire journalier" dataDxfId="28">
      <calculatedColumnFormula>A14/B14</calculatedColumnFormula>
    </tableColumn>
    <tableColumn id="4" xr3:uid="{11EDE62A-A369-48BA-A9A0-D99A207E548A}" name="Nbre heures par jour selon CCT"/>
    <tableColumn id="5" xr3:uid="{D5AF28C8-18B8-4858-82F7-7BC2092BAC47}" name="Tarif horaire"/>
    <tableColumn id="6" xr3:uid="{81E207C9-12A7-4005-992E-E21E925F624A}" name="Nbre heures chômées"/>
    <tableColumn id="7" xr3:uid="{89EE2BE6-B041-4D3B-815B-A8420B7A49E2}" name="Nbre de jours chômés"/>
    <tableColumn id="8" xr3:uid="{1772F183-9CF1-47FE-ABF4-47D6701A8751}" name="Période chômée à 100% en CHF" dataDxfId="27">
      <calculatedColumnFormula>C14*G14</calculatedColumnFormula>
    </tableColumn>
    <tableColumn id="9" xr3:uid="{CA6C033F-AE77-4FCF-AF13-817E24EC92FA}" name="Taux de réduction" dataDxfId="26"/>
    <tableColumn id="10" xr3:uid="{9A5D186C-8DB3-47F4-A95B-725EBF42D618}" name="Montant à noter dans les éléments :_x000a_1017 - Réduction de salaire _x000a_1075 - RHT complément 20% " dataDxfId="25">
      <calculatedColumnFormula>H14*I14</calculatedColumnFormula>
    </tableColumn>
  </tableColumns>
  <tableStyleInfo name="TableStyleLight20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DC3698F-EF7A-40DF-AF97-611424E8F63F}" name="Tableau2" displayName="Tableau2" ref="A4:C7" totalsRowShown="0">
  <autoFilter ref="A4:C7" xr:uid="{3873893D-E7A9-4C67-88C4-A376905FF540}"/>
  <tableColumns count="3">
    <tableColumn id="1" xr3:uid="{33799BEA-79BA-4E65-A2C9-EB19CED34F88}" name="Nombre d'heure selon CCT" dataDxfId="24"/>
    <tableColumn id="2" xr3:uid="{21A50458-82BE-4497-8F05-03B8F78DC330}" name="Mensuel" dataDxfId="23"/>
    <tableColumn id="3" xr3:uid="{4392FB3B-D414-40FC-92D1-050F141DED3C}" name="Journalier" dataDxfId="22"/>
  </tableColumns>
  <tableStyleInfo name="TableStyleMedium6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26A8F3F3-B998-43F7-861A-B4E39FDDD75E}" name="Tableau3" displayName="Tableau3" ref="A20:G21" totalsRowShown="0" headerRowDxfId="21">
  <tableColumns count="7">
    <tableColumn id="1" xr3:uid="{F7F4164F-12E5-4615-89BD-E32E00239AAD}" name="Salaire mensuel de base" dataDxfId="20"/>
    <tableColumn id="2" xr3:uid="{A5FF424B-5DAE-4D68-82F7-797311FB16AF}" name="Nbre heures mensuelles selon CCT" dataDxfId="19"/>
    <tableColumn id="3" xr3:uid="{899633C7-4E15-4F64-8074-5F5D567C74F3}" name="Salaire horaire" dataDxfId="2">
      <calculatedColumnFormula>A21/B21</calculatedColumnFormula>
    </tableColumn>
    <tableColumn id="4" xr3:uid="{EF6B0271-33D5-465D-9A5C-D5C4A59C9064}" name="Nbre heures chômées" dataDxfId="0"/>
    <tableColumn id="5" xr3:uid="{EA3ACC2C-66ED-48C8-B39C-0D2C23EEBEF6}" name="Période chômées à 100%" dataDxfId="1">
      <calculatedColumnFormula>D21*C21</calculatedColumnFormula>
    </tableColumn>
    <tableColumn id="6" xr3:uid="{D0E38679-6978-41B9-8FF2-F6B09EB1719E}" name="Taux de réduction" dataDxfId="18"/>
    <tableColumn id="7" xr3:uid="{BBD873E2-6EBC-401E-9CD3-EBB2EC3F4E5F}" name="Montant à noter dans les éléments :_x000a_1017 - Réduction de salaire _x000a_1075 - RHT complément 20% " dataDxfId="17">
      <calculatedColumnFormula>E21*F21</calculatedColumnFormula>
    </tableColumn>
  </tableColumns>
  <tableStyleInfo name="TableStyleLight20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2D1AAF72-7ADD-474C-A047-7A0FB647CFA8}" name="Tableau35" displayName="Tableau35" ref="A26:F27" totalsRowShown="0" headerRowDxfId="16">
  <tableColumns count="6">
    <tableColumn id="1" xr3:uid="{4427C3C8-F865-47FE-8571-FB2CDA6CE677}" name="Salaire horaire de base" dataDxfId="15"/>
    <tableColumn id="2" xr3:uid="{854C50A4-72B9-4E3B-A00A-8D3019D4646D}" name="Heures chômées effectives à noter sous les éléments :_x000a_1030 - Salaire horaire _x000a_(en nég. à déduire)_x000a_1071 - RHT heures chômées" dataDxfId="14"/>
    <tableColumn id="3" xr3:uid="{0AD7AA7E-65C5-43AB-9C23-6569ED74D138}" name="Période chômées 100%en CHF" dataDxfId="13">
      <calculatedColumnFormula>Tableau35[[#This Row],[Heures chômées effectives à noter sous les éléments :
1030 - Salaire horaire 
(en nég. à déduire)
1071 - RHT heures chômées]]*Tableau35[[#This Row],[Salaire horaire de base]]</calculatedColumnFormula>
    </tableColumn>
    <tableColumn id="4" xr3:uid="{7FE463C9-7EF9-4E27-992C-D8F5088DB50D}" name="Taux de réduction" dataDxfId="12"/>
    <tableColumn id="9" xr3:uid="{155566A3-1B5A-4A08-8FCB-079B00E46729}" name="Salaire horaire à 20%" dataDxfId="11">
      <calculatedColumnFormula>Tableau35[[#This Row],[Salaire horaire de base]]*Tableau35[[#This Row],[Taux de réduction]]</calculatedColumnFormula>
    </tableColumn>
    <tableColumn id="5" xr3:uid="{D2FB8948-52E9-422C-84E5-721DFB4169F5}" name="Montant à noter dans l'élément :_x000a_1075 - RHT complément 20% " dataDxfId="10">
      <calculatedColumnFormula>C27*D27</calculatedColumnFormula>
    </tableColumn>
  </tableColumns>
  <tableStyleInfo name="TableStyleLight20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11036D72-18E1-41D8-9472-61B994543F60}" name="Tableau356" displayName="Tableau356" ref="B2:G4" totalsRowShown="0" headerRowDxfId="9">
  <tableColumns count="6">
    <tableColumn id="1" xr3:uid="{D19F0878-FC2C-48DF-8D24-1F5DEA346972}" name="Salaire horaire de base" dataDxfId="8"/>
    <tableColumn id="2" xr3:uid="{B3F76E40-963F-407D-ABEF-EBD4207A173C}" name="Nbre heures chômées effectives à noter sous l'élément :_x000a_1071 - RHT heures chômées" dataDxfId="7"/>
    <tableColumn id="3" xr3:uid="{E457BB3F-F19B-4207-8D69-F7C8016A2DC8}" name="Période chômées 100% en CHF" dataDxfId="6">
      <calculatedColumnFormula>Tableau356[[#This Row],[Nbre heures chômées effectives à noter sous l''élément :
1071 - RHT heures chômées]]*Tableau356[[#This Row],[Salaire horaire de base]]</calculatedColumnFormula>
    </tableColumn>
    <tableColumn id="4" xr3:uid="{3F1EFFBB-46AF-4812-B9B0-81EE6177394D}" name="Taux de réduction" dataDxfId="5"/>
    <tableColumn id="9" xr3:uid="{D733FB29-358B-40C7-95C2-49EC292A4768}" name="Salaire horaire à 20%" dataDxfId="4">
      <calculatedColumnFormula>Tableau356[[#This Row],[Salaire horaire de base]]*Tableau356[[#This Row],[Taux de réduction]]</calculatedColumnFormula>
    </tableColumn>
    <tableColumn id="5" xr3:uid="{D612235A-B034-4649-BB9F-A7D9E8D68F21}" name="Montant à noter dans les éléments :_x000a_1075 - RHT complément 20% " dataDxfId="3">
      <calculatedColumnFormula>D3*E3</calculatedColumnFormula>
    </tableColumn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vd.ch/coronavirus" TargetMode="External"/><Relationship Id="rId2" Type="http://schemas.openxmlformats.org/officeDocument/2006/relationships/hyperlink" Target="https://www.vd.ch/toutes-les-actualites/hotline-et-informations-sur-le-coronavirus/coronavirus-informations-pour-les-entreprises-vaudoises/" TargetMode="External"/><Relationship Id="rId1" Type="http://schemas.openxmlformats.org/officeDocument/2006/relationships/hyperlink" Target="https://fve.ch/a-propos/info-coronavirus/rht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972E64-121B-40CF-BD8B-8115824BA46A}">
  <dimension ref="A1:N20"/>
  <sheetViews>
    <sheetView workbookViewId="0">
      <selection activeCell="B29" sqref="B29"/>
    </sheetView>
  </sheetViews>
  <sheetFormatPr baseColWidth="10" defaultRowHeight="12.75" x14ac:dyDescent="0.2"/>
  <sheetData>
    <row r="1" spans="1:1" x14ac:dyDescent="0.2">
      <c r="A1" s="49" t="s">
        <v>30</v>
      </c>
    </row>
    <row r="3" spans="1:1" x14ac:dyDescent="0.2">
      <c r="A3" s="49" t="s">
        <v>31</v>
      </c>
    </row>
    <row r="5" spans="1:1" x14ac:dyDescent="0.2">
      <c r="A5" s="49" t="s">
        <v>32</v>
      </c>
    </row>
    <row r="8" spans="1:1" x14ac:dyDescent="0.2">
      <c r="A8" s="50" t="s">
        <v>33</v>
      </c>
    </row>
    <row r="10" spans="1:1" x14ac:dyDescent="0.2">
      <c r="A10" t="s">
        <v>34</v>
      </c>
    </row>
    <row r="11" spans="1:1" x14ac:dyDescent="0.2">
      <c r="A11" s="50" t="s">
        <v>35</v>
      </c>
    </row>
    <row r="14" spans="1:1" x14ac:dyDescent="0.2">
      <c r="A14" s="50" t="s">
        <v>36</v>
      </c>
    </row>
    <row r="17" spans="1:14" ht="13.5" thickBot="1" x14ac:dyDescent="0.25"/>
    <row r="18" spans="1:14" ht="18.600000000000001" customHeight="1" x14ac:dyDescent="0.2">
      <c r="A18" s="52" t="s">
        <v>44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4"/>
    </row>
    <row r="19" spans="1:14" ht="18" customHeight="1" x14ac:dyDescent="0.2">
      <c r="A19" s="55" t="s">
        <v>46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7"/>
    </row>
    <row r="20" spans="1:14" ht="23.1" customHeight="1" thickBot="1" x14ac:dyDescent="0.25">
      <c r="A20" s="58" t="s">
        <v>45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60"/>
    </row>
  </sheetData>
  <hyperlinks>
    <hyperlink ref="A8" r:id="rId1" xr:uid="{E80B0E1B-84CC-4029-BCB5-4F1F3CEE0995}"/>
    <hyperlink ref="A11" r:id="rId2" xr:uid="{54EDC6BC-9E52-4053-8496-E0A3D64638D5}"/>
    <hyperlink ref="A14" r:id="rId3" xr:uid="{3E73BB36-2A7A-438D-BAB0-417AF8F17F7E}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09A7F1-FDB3-452B-9857-FE80F94E4513}">
  <dimension ref="A1:N28"/>
  <sheetViews>
    <sheetView tabSelected="1" topLeftCell="A10" workbookViewId="0">
      <selection activeCell="D21" sqref="D21"/>
    </sheetView>
  </sheetViews>
  <sheetFormatPr baseColWidth="10" defaultRowHeight="12.75" x14ac:dyDescent="0.2"/>
  <cols>
    <col min="1" max="1" width="25.140625" customWidth="1"/>
    <col min="2" max="2" width="26.5703125" customWidth="1"/>
    <col min="3" max="3" width="15" customWidth="1"/>
    <col min="4" max="4" width="16.28515625" customWidth="1"/>
    <col min="5" max="5" width="15.140625" customWidth="1"/>
    <col min="6" max="6" width="21.28515625" customWidth="1"/>
    <col min="7" max="7" width="26.7109375" customWidth="1"/>
    <col min="8" max="8" width="16" customWidth="1"/>
    <col min="9" max="9" width="13.85546875" customWidth="1"/>
    <col min="10" max="10" width="33.7109375" customWidth="1"/>
    <col min="13" max="13" width="16.140625" customWidth="1"/>
  </cols>
  <sheetData>
    <row r="1" spans="1:14" ht="26.25" x14ac:dyDescent="0.4">
      <c r="A1" s="61" t="s">
        <v>26</v>
      </c>
      <c r="B1" s="61"/>
      <c r="C1" s="61"/>
      <c r="D1" s="61"/>
      <c r="E1" s="61"/>
      <c r="F1" s="61"/>
      <c r="G1" s="61"/>
      <c r="H1" s="37"/>
    </row>
    <row r="2" spans="1:14" x14ac:dyDescent="0.2">
      <c r="D2" s="46"/>
      <c r="E2" s="68" t="s">
        <v>23</v>
      </c>
      <c r="F2" s="68"/>
      <c r="G2" s="68"/>
    </row>
    <row r="3" spans="1:14" x14ac:dyDescent="0.2">
      <c r="D3" s="47"/>
      <c r="E3" s="68" t="s">
        <v>24</v>
      </c>
      <c r="F3" s="68"/>
      <c r="G3" s="68"/>
    </row>
    <row r="4" spans="1:14" x14ac:dyDescent="0.2">
      <c r="A4" s="2" t="s">
        <v>10</v>
      </c>
      <c r="B4" s="6" t="s">
        <v>11</v>
      </c>
      <c r="C4" s="6" t="s">
        <v>12</v>
      </c>
      <c r="D4" s="2"/>
      <c r="E4" s="2"/>
      <c r="F4" s="2"/>
      <c r="G4" s="2"/>
      <c r="H4" s="2"/>
      <c r="I4" s="2"/>
      <c r="J4" s="2"/>
      <c r="K4" s="2"/>
      <c r="L4" s="2"/>
      <c r="M4" s="2"/>
    </row>
    <row r="5" spans="1:14" x14ac:dyDescent="0.2">
      <c r="A5" s="2" t="s">
        <v>15</v>
      </c>
      <c r="B5" s="5">
        <v>176</v>
      </c>
      <c r="C5" s="5">
        <f>40.5/5</f>
        <v>8.1</v>
      </c>
      <c r="D5" s="2"/>
      <c r="E5" s="2"/>
      <c r="F5" s="2"/>
      <c r="G5" s="2"/>
      <c r="H5" s="2"/>
      <c r="I5" s="2"/>
      <c r="J5" s="2"/>
      <c r="K5" s="2"/>
      <c r="L5" s="2"/>
      <c r="M5" s="2"/>
    </row>
    <row r="6" spans="1:14" x14ac:dyDescent="0.2">
      <c r="A6" s="2" t="s">
        <v>14</v>
      </c>
      <c r="B6" s="5">
        <v>177.7</v>
      </c>
      <c r="C6" s="5">
        <v>8.1999999999999993</v>
      </c>
      <c r="D6" s="2"/>
      <c r="E6" s="2"/>
      <c r="F6" s="2"/>
      <c r="G6" s="2"/>
      <c r="H6" s="2"/>
      <c r="I6" s="2"/>
      <c r="J6" s="2"/>
      <c r="K6" s="2"/>
      <c r="L6" s="2"/>
      <c r="M6" s="2"/>
    </row>
    <row r="7" spans="1:14" x14ac:dyDescent="0.2">
      <c r="A7" s="2" t="s">
        <v>13</v>
      </c>
      <c r="B7" s="5">
        <v>179.8</v>
      </c>
      <c r="C7" s="5">
        <v>8.3000000000000007</v>
      </c>
      <c r="D7" s="2"/>
      <c r="E7" s="2"/>
      <c r="F7" s="2"/>
      <c r="G7" s="2"/>
      <c r="H7" s="2"/>
      <c r="I7" s="2"/>
      <c r="J7" s="2"/>
      <c r="K7" s="2"/>
      <c r="L7" s="2"/>
      <c r="M7" s="2"/>
    </row>
    <row r="8" spans="1:14" x14ac:dyDescent="0.2">
      <c r="A8" s="2"/>
      <c r="B8" s="5"/>
      <c r="C8" s="5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4" x14ac:dyDescent="0.2">
      <c r="A9" s="48" t="s">
        <v>27</v>
      </c>
      <c r="B9" s="5"/>
      <c r="C9" s="5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4" ht="13.5" thickBot="1" x14ac:dyDescent="0.25">
      <c r="A10" s="2"/>
      <c r="B10" s="5"/>
      <c r="C10" s="5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4" ht="13.5" thickBot="1" x14ac:dyDescent="0.25">
      <c r="A11" s="62" t="s">
        <v>41</v>
      </c>
      <c r="B11" s="63"/>
      <c r="C11" s="63"/>
      <c r="D11" s="63"/>
      <c r="E11" s="63"/>
      <c r="F11" s="63"/>
      <c r="G11" s="63"/>
      <c r="H11" s="63"/>
      <c r="I11" s="63"/>
      <c r="J11" s="64"/>
    </row>
    <row r="12" spans="1:14" x14ac:dyDescent="0.2">
      <c r="A12" s="17"/>
      <c r="B12" s="18"/>
      <c r="C12" s="18"/>
      <c r="D12" s="70" t="s">
        <v>29</v>
      </c>
      <c r="E12" s="71"/>
      <c r="F12" s="72"/>
      <c r="G12" s="18"/>
      <c r="H12" s="18"/>
      <c r="I12" s="18"/>
      <c r="J12" s="19"/>
    </row>
    <row r="13" spans="1:14" s="1" customFormat="1" ht="38.25" x14ac:dyDescent="0.2">
      <c r="A13" s="20" t="s">
        <v>0</v>
      </c>
      <c r="B13" s="21" t="s">
        <v>42</v>
      </c>
      <c r="C13" s="21" t="s">
        <v>1</v>
      </c>
      <c r="D13" s="21" t="s">
        <v>25</v>
      </c>
      <c r="E13" s="21" t="s">
        <v>3</v>
      </c>
      <c r="F13" s="21" t="s">
        <v>8</v>
      </c>
      <c r="G13" s="21" t="s">
        <v>2</v>
      </c>
      <c r="H13" s="21" t="s">
        <v>9</v>
      </c>
      <c r="I13" s="21" t="s">
        <v>7</v>
      </c>
      <c r="J13" s="39" t="s">
        <v>28</v>
      </c>
      <c r="K13" s="3"/>
    </row>
    <row r="14" spans="1:14" x14ac:dyDescent="0.2">
      <c r="A14" s="22">
        <v>6000</v>
      </c>
      <c r="B14" s="23">
        <v>21.75</v>
      </c>
      <c r="C14" s="23">
        <f>A14/B14</f>
        <v>275.86206896551727</v>
      </c>
      <c r="D14" s="24">
        <v>8.1999999999999993</v>
      </c>
      <c r="E14" s="23">
        <f>C14/D14</f>
        <v>33.64171572750211</v>
      </c>
      <c r="F14" s="24">
        <v>82</v>
      </c>
      <c r="G14" s="25"/>
      <c r="H14" s="23">
        <f>E14*F14</f>
        <v>2758.620689655173</v>
      </c>
      <c r="I14" s="26">
        <v>0.2</v>
      </c>
      <c r="J14" s="27">
        <f>H14*I14</f>
        <v>551.72413793103465</v>
      </c>
      <c r="K14" s="2"/>
      <c r="L14" s="2"/>
      <c r="M14" s="2"/>
    </row>
    <row r="15" spans="1:14" x14ac:dyDescent="0.2">
      <c r="A15" s="22">
        <f>A14</f>
        <v>6000</v>
      </c>
      <c r="B15" s="23">
        <v>21.75</v>
      </c>
      <c r="C15" s="23">
        <f>A15/B15</f>
        <v>275.86206896551727</v>
      </c>
      <c r="D15" s="25"/>
      <c r="E15" s="25"/>
      <c r="F15" s="25"/>
      <c r="G15" s="24">
        <v>10</v>
      </c>
      <c r="H15" s="23">
        <f>C15*G15</f>
        <v>2758.6206896551726</v>
      </c>
      <c r="I15" s="26">
        <v>0.2</v>
      </c>
      <c r="J15" s="27">
        <f>H15*I15</f>
        <v>551.72413793103453</v>
      </c>
      <c r="K15" s="2"/>
      <c r="L15" s="2"/>
      <c r="M15" s="2"/>
    </row>
    <row r="16" spans="1:14" ht="13.5" thickBot="1" x14ac:dyDescent="0.25">
      <c r="A16" s="28"/>
      <c r="B16" s="29"/>
      <c r="C16" s="29"/>
      <c r="D16" s="29"/>
      <c r="E16" s="29"/>
      <c r="F16" s="29"/>
      <c r="G16" s="29"/>
      <c r="H16" s="29"/>
      <c r="I16" s="29"/>
      <c r="J16" s="30"/>
      <c r="K16" s="2"/>
      <c r="L16" s="2"/>
      <c r="M16" s="2"/>
      <c r="N16" s="2"/>
    </row>
    <row r="17" spans="1:13" x14ac:dyDescent="0.2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ht="13.5" thickBot="1" x14ac:dyDescent="0.25"/>
    <row r="19" spans="1:13" ht="13.5" thickBot="1" x14ac:dyDescent="0.25">
      <c r="A19" s="65" t="s">
        <v>43</v>
      </c>
      <c r="B19" s="66"/>
      <c r="C19" s="66"/>
      <c r="D19" s="66"/>
      <c r="E19" s="66"/>
      <c r="F19" s="66"/>
      <c r="G19" s="67"/>
      <c r="H19" s="2"/>
      <c r="I19" s="2"/>
      <c r="J19" s="2"/>
      <c r="K19" s="2"/>
      <c r="L19" s="2"/>
      <c r="M19" s="2"/>
    </row>
    <row r="20" spans="1:13" s="1" customFormat="1" ht="51" x14ac:dyDescent="0.2">
      <c r="A20" s="32" t="s">
        <v>0</v>
      </c>
      <c r="B20" s="33" t="s">
        <v>4</v>
      </c>
      <c r="C20" s="33" t="s">
        <v>5</v>
      </c>
      <c r="D20" s="33" t="s">
        <v>8</v>
      </c>
      <c r="E20" s="33" t="s">
        <v>6</v>
      </c>
      <c r="F20" s="33" t="s">
        <v>7</v>
      </c>
      <c r="G20" s="34" t="s">
        <v>28</v>
      </c>
      <c r="H20" s="9"/>
      <c r="I20" s="3"/>
      <c r="J20" s="3"/>
      <c r="K20" s="3"/>
      <c r="L20" s="3"/>
    </row>
    <row r="21" spans="1:13" x14ac:dyDescent="0.2">
      <c r="A21" s="22">
        <v>6000</v>
      </c>
      <c r="B21" s="24">
        <v>177.7</v>
      </c>
      <c r="C21" s="23">
        <f>A21/B21</f>
        <v>33.764772087788408</v>
      </c>
      <c r="D21" s="24">
        <v>82</v>
      </c>
      <c r="E21" s="23">
        <f>D21*C21</f>
        <v>2768.7113111986496</v>
      </c>
      <c r="F21" s="26">
        <v>0.2</v>
      </c>
      <c r="G21" s="35">
        <f>E21*F21</f>
        <v>553.74226223972994</v>
      </c>
      <c r="H21" s="7"/>
      <c r="I21" s="2"/>
      <c r="J21" s="2"/>
      <c r="K21" s="2"/>
      <c r="L21" s="2"/>
    </row>
    <row r="22" spans="1:13" ht="13.5" thickBot="1" x14ac:dyDescent="0.25">
      <c r="A22" s="28"/>
      <c r="B22" s="29"/>
      <c r="C22" s="29"/>
      <c r="D22" s="29"/>
      <c r="E22" s="29"/>
      <c r="F22" s="29"/>
      <c r="G22" s="36"/>
      <c r="H22" s="31"/>
      <c r="I22" s="7"/>
      <c r="J22" s="2"/>
      <c r="K22" s="2"/>
      <c r="L22" s="2"/>
      <c r="M22" s="2"/>
    </row>
    <row r="23" spans="1:13" x14ac:dyDescent="0.2">
      <c r="A23" s="2"/>
      <c r="B23" s="2"/>
      <c r="C23" s="2"/>
      <c r="D23" s="2"/>
      <c r="E23" s="2"/>
      <c r="F23" s="2"/>
      <c r="G23" s="69"/>
      <c r="H23" s="69"/>
      <c r="I23" s="6"/>
      <c r="J23" s="2"/>
      <c r="K23" s="2"/>
      <c r="L23" s="2"/>
      <c r="M23" s="4"/>
    </row>
    <row r="24" spans="1:13" ht="13.5" thickBot="1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ht="13.5" thickBot="1" x14ac:dyDescent="0.25">
      <c r="A25" s="65" t="s">
        <v>22</v>
      </c>
      <c r="B25" s="66"/>
      <c r="C25" s="66"/>
      <c r="D25" s="66"/>
      <c r="E25" s="66"/>
      <c r="F25" s="67"/>
      <c r="G25" s="2"/>
      <c r="H25" s="2"/>
      <c r="I25" s="2"/>
      <c r="J25" s="2"/>
      <c r="K25" s="2"/>
      <c r="L25" s="2"/>
      <c r="M25" s="2"/>
    </row>
    <row r="26" spans="1:13" s="1" customFormat="1" ht="63.75" x14ac:dyDescent="0.2">
      <c r="A26" s="32" t="s">
        <v>17</v>
      </c>
      <c r="B26" s="40" t="s">
        <v>37</v>
      </c>
      <c r="C26" s="33" t="s">
        <v>18</v>
      </c>
      <c r="D26" s="33" t="s">
        <v>7</v>
      </c>
      <c r="E26" s="33" t="s">
        <v>19</v>
      </c>
      <c r="F26" s="51" t="s">
        <v>38</v>
      </c>
      <c r="G26" s="9"/>
      <c r="H26" s="3"/>
      <c r="I26" s="3"/>
      <c r="J26" s="3"/>
      <c r="K26" s="3"/>
    </row>
    <row r="27" spans="1:13" x14ac:dyDescent="0.2">
      <c r="A27" s="22">
        <v>30</v>
      </c>
      <c r="B27" s="24">
        <v>82</v>
      </c>
      <c r="C27" s="23">
        <f>Tableau35[[#This Row],[Heures chômées effectives à noter sous les éléments :
1030 - Salaire horaire 
(en nég. à déduire)
1071 - RHT heures chômées]]*Tableau35[[#This Row],[Salaire horaire de base]]</f>
        <v>2460</v>
      </c>
      <c r="D27" s="41">
        <v>0.2</v>
      </c>
      <c r="E27" s="25"/>
      <c r="F27" s="42">
        <f t="shared" ref="F27" si="0">C27*D27</f>
        <v>492</v>
      </c>
      <c r="G27" s="7"/>
      <c r="H27" s="2"/>
      <c r="I27" s="2"/>
      <c r="J27" s="2"/>
      <c r="K27" s="2"/>
    </row>
    <row r="28" spans="1:13" ht="13.5" thickBot="1" x14ac:dyDescent="0.25">
      <c r="A28" s="43"/>
      <c r="B28" s="44"/>
      <c r="C28" s="44"/>
      <c r="D28" s="44"/>
      <c r="E28" s="44"/>
      <c r="F28" s="45"/>
    </row>
  </sheetData>
  <mergeCells count="8">
    <mergeCell ref="A1:G1"/>
    <mergeCell ref="A11:J11"/>
    <mergeCell ref="A19:G19"/>
    <mergeCell ref="A25:F25"/>
    <mergeCell ref="E2:G2"/>
    <mergeCell ref="E3:G3"/>
    <mergeCell ref="G23:H23"/>
    <mergeCell ref="D12:F12"/>
  </mergeCells>
  <pageMargins left="0.7" right="0.7" top="0.75" bottom="0.75" header="0.3" footer="0.3"/>
  <pageSetup paperSize="9" orientation="portrait" r:id="rId1"/>
  <tableParts count="4">
    <tablePart r:id="rId2"/>
    <tablePart r:id="rId3"/>
    <tablePart r:id="rId4"/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29B565-B48B-4AA1-9AA7-6D0FD2A2851A}">
  <dimension ref="A1:N4"/>
  <sheetViews>
    <sheetView workbookViewId="0">
      <selection activeCell="G3" sqref="G3"/>
    </sheetView>
  </sheetViews>
  <sheetFormatPr baseColWidth="10" defaultRowHeight="12.75" x14ac:dyDescent="0.2"/>
  <cols>
    <col min="1" max="1" width="8.85546875" customWidth="1"/>
    <col min="2" max="2" width="24.42578125" customWidth="1"/>
    <col min="3" max="3" width="26.28515625" customWidth="1"/>
    <col min="4" max="4" width="15" customWidth="1"/>
    <col min="5" max="5" width="11.42578125" customWidth="1"/>
    <col min="6" max="6" width="12.5703125" customWidth="1"/>
    <col min="7" max="7" width="22" customWidth="1"/>
  </cols>
  <sheetData>
    <row r="1" spans="1:14" x14ac:dyDescent="0.2">
      <c r="A1" s="73" t="s">
        <v>16</v>
      </c>
      <c r="B1" s="73"/>
      <c r="C1" s="73"/>
      <c r="D1" s="73"/>
      <c r="E1" s="73"/>
      <c r="F1" s="73"/>
      <c r="G1" s="74"/>
      <c r="H1" s="2"/>
      <c r="I1" s="2"/>
      <c r="J1" s="2"/>
      <c r="K1" s="2"/>
      <c r="L1" s="2"/>
      <c r="M1" s="2"/>
      <c r="N1" s="2"/>
    </row>
    <row r="2" spans="1:14" s="1" customFormat="1" ht="51.75" thickBot="1" x14ac:dyDescent="0.25">
      <c r="A2" s="10" t="s">
        <v>21</v>
      </c>
      <c r="B2" s="3" t="s">
        <v>17</v>
      </c>
      <c r="C2" s="12" t="s">
        <v>39</v>
      </c>
      <c r="D2" s="3" t="s">
        <v>20</v>
      </c>
      <c r="E2" s="3" t="s">
        <v>7</v>
      </c>
      <c r="F2" s="3" t="s">
        <v>19</v>
      </c>
      <c r="G2" s="13" t="s">
        <v>40</v>
      </c>
      <c r="H2" s="9"/>
      <c r="I2" s="3"/>
      <c r="J2" s="3"/>
      <c r="K2" s="3"/>
      <c r="L2" s="3"/>
    </row>
    <row r="3" spans="1:14" x14ac:dyDescent="0.2">
      <c r="A3" s="38">
        <v>1</v>
      </c>
      <c r="B3" s="11">
        <v>30</v>
      </c>
      <c r="C3" s="11">
        <v>82</v>
      </c>
      <c r="D3" s="2">
        <f>Tableau356[[#This Row],[Nbre heures chômées effectives à noter sous l''élément :
1071 - RHT heures chômées]]*Tableau356[[#This Row],[Salaire horaire de base]]</f>
        <v>2460</v>
      </c>
      <c r="E3" s="14">
        <v>0.2</v>
      </c>
      <c r="F3" s="8"/>
      <c r="G3" s="15">
        <f t="shared" ref="G3:G4" si="0">D3*E3</f>
        <v>492</v>
      </c>
      <c r="H3" s="7"/>
      <c r="I3" s="2"/>
      <c r="J3" s="2"/>
      <c r="K3" s="2"/>
      <c r="L3" s="2"/>
    </row>
    <row r="4" spans="1:14" x14ac:dyDescent="0.2">
      <c r="A4" s="38">
        <v>2</v>
      </c>
      <c r="B4" s="11">
        <v>30</v>
      </c>
      <c r="C4" s="11">
        <v>82</v>
      </c>
      <c r="D4" s="2">
        <f>Tableau356[[#This Row],[Nbre heures chômées effectives à noter sous l''élément :
1071 - RHT heures chômées]]*Tableau356[[#This Row],[Salaire horaire de base]]</f>
        <v>2460</v>
      </c>
      <c r="E4" s="14">
        <v>0.2</v>
      </c>
      <c r="F4" s="16">
        <f>Tableau356[[#This Row],[Salaire horaire de base]]*Tableau356[[#This Row],[Taux de réduction]]</f>
        <v>6</v>
      </c>
      <c r="G4" s="15">
        <f t="shared" si="0"/>
        <v>492</v>
      </c>
    </row>
  </sheetData>
  <mergeCells count="1">
    <mergeCell ref="A1:G1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Informations</vt:lpstr>
      <vt:lpstr>Mensuels</vt:lpstr>
      <vt:lpstr>Horaire</vt:lpstr>
    </vt:vector>
  </TitlesOfParts>
  <Company>Fédération vaudoise des entrepreneurs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Michaud Laurence</dc:creator>
  <cp:lastModifiedBy>Michaud Laurence</cp:lastModifiedBy>
  <dcterms:created xsi:type="dcterms:W3CDTF">2020-03-20T09:49:40Z</dcterms:created>
  <dcterms:modified xsi:type="dcterms:W3CDTF">2020-03-24T15:00:22Z</dcterms:modified>
</cp:coreProperties>
</file>